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IDRO ML\Desktop\IF-3\"/>
    </mc:Choice>
  </mc:AlternateContent>
  <bookViews>
    <workbookView xWindow="0" yWindow="0" windowWidth="20490" windowHeight="7650"/>
  </bookViews>
  <sheets>
    <sheet name="IP-4" sheetId="1" r:id="rId1"/>
  </sheets>
  <definedNames>
    <definedName name="_xlnm.Print_Area" localSheetId="0">'IP-4'!$B$2:$I$92</definedName>
    <definedName name="_xlnm.Print_Titles" localSheetId="0">'IP-4'!$3:$9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  <c r="I81" i="1" s="1"/>
  <c r="F80" i="1"/>
  <c r="I80" i="1" s="1"/>
  <c r="F79" i="1"/>
  <c r="I79" i="1" s="1"/>
  <c r="F78" i="1"/>
  <c r="I78" i="1" s="1"/>
  <c r="F77" i="1"/>
  <c r="I77" i="1" s="1"/>
  <c r="F76" i="1"/>
  <c r="I76" i="1" s="1"/>
  <c r="F75" i="1"/>
  <c r="I75" i="1" s="1"/>
  <c r="H74" i="1"/>
  <c r="H82" i="1" s="1"/>
  <c r="G74" i="1"/>
  <c r="G82" i="1" s="1"/>
  <c r="F74" i="1"/>
  <c r="E74" i="1"/>
  <c r="E82" i="1" s="1"/>
  <c r="D74" i="1"/>
  <c r="D82" i="1" s="1"/>
  <c r="F73" i="1"/>
  <c r="I73" i="1" s="1"/>
  <c r="F72" i="1"/>
  <c r="I72" i="1" s="1"/>
  <c r="F71" i="1"/>
  <c r="I71" i="1" s="1"/>
  <c r="I70" i="1" s="1"/>
  <c r="H70" i="1"/>
  <c r="G70" i="1"/>
  <c r="F70" i="1"/>
  <c r="E70" i="1"/>
  <c r="D70" i="1"/>
  <c r="F68" i="1"/>
  <c r="I68" i="1" s="1"/>
  <c r="F67" i="1"/>
  <c r="I67" i="1" s="1"/>
  <c r="F66" i="1"/>
  <c r="I66" i="1" s="1"/>
  <c r="F65" i="1"/>
  <c r="I65" i="1" s="1"/>
  <c r="F64" i="1"/>
  <c r="F62" i="1" s="1"/>
  <c r="F63" i="1"/>
  <c r="I63" i="1" s="1"/>
  <c r="H62" i="1"/>
  <c r="G62" i="1"/>
  <c r="E62" i="1"/>
  <c r="D62" i="1"/>
  <c r="F61" i="1"/>
  <c r="I61" i="1" s="1"/>
  <c r="F60" i="1"/>
  <c r="F58" i="1" s="1"/>
  <c r="F59" i="1"/>
  <c r="I59" i="1" s="1"/>
  <c r="H58" i="1"/>
  <c r="G58" i="1"/>
  <c r="E58" i="1"/>
  <c r="D58" i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F51" i="1"/>
  <c r="I51" i="1" s="1"/>
  <c r="F50" i="1"/>
  <c r="F48" i="1" s="1"/>
  <c r="F49" i="1"/>
  <c r="I49" i="1" s="1"/>
  <c r="H48" i="1"/>
  <c r="G48" i="1"/>
  <c r="E48" i="1"/>
  <c r="D48" i="1"/>
  <c r="F47" i="1"/>
  <c r="I47" i="1" s="1"/>
  <c r="F46" i="1"/>
  <c r="I46" i="1" s="1"/>
  <c r="F45" i="1"/>
  <c r="I45" i="1" s="1"/>
  <c r="F44" i="1"/>
  <c r="I44" i="1" s="1"/>
  <c r="F43" i="1"/>
  <c r="I43" i="1" s="1"/>
  <c r="F42" i="1"/>
  <c r="I42" i="1" s="1"/>
  <c r="F41" i="1"/>
  <c r="I41" i="1" s="1"/>
  <c r="F40" i="1"/>
  <c r="F38" i="1" s="1"/>
  <c r="F39" i="1"/>
  <c r="I39" i="1" s="1"/>
  <c r="H38" i="1"/>
  <c r="G38" i="1"/>
  <c r="E38" i="1"/>
  <c r="D38" i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F28" i="1" s="1"/>
  <c r="F29" i="1"/>
  <c r="I29" i="1" s="1"/>
  <c r="H28" i="1"/>
  <c r="G28" i="1"/>
  <c r="E28" i="1"/>
  <c r="D28" i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F18" i="1" s="1"/>
  <c r="F19" i="1"/>
  <c r="I19" i="1" s="1"/>
  <c r="H18" i="1"/>
  <c r="G18" i="1"/>
  <c r="E18" i="1"/>
  <c r="D18" i="1"/>
  <c r="F17" i="1"/>
  <c r="I17" i="1" s="1"/>
  <c r="F16" i="1"/>
  <c r="I16" i="1" s="1"/>
  <c r="F15" i="1"/>
  <c r="I15" i="1" s="1"/>
  <c r="F14" i="1"/>
  <c r="I14" i="1" s="1"/>
  <c r="F13" i="1"/>
  <c r="I13" i="1" s="1"/>
  <c r="F12" i="1"/>
  <c r="F10" i="1" s="1"/>
  <c r="F11" i="1"/>
  <c r="I11" i="1" s="1"/>
  <c r="H10" i="1"/>
  <c r="G10" i="1"/>
  <c r="E10" i="1"/>
  <c r="D10" i="1"/>
  <c r="I74" i="1" l="1"/>
  <c r="F82" i="1"/>
  <c r="I18" i="1"/>
  <c r="I12" i="1"/>
  <c r="I10" i="1" s="1"/>
  <c r="I20" i="1"/>
  <c r="I30" i="1"/>
  <c r="I28" i="1" s="1"/>
  <c r="I40" i="1"/>
  <c r="I38" i="1" s="1"/>
  <c r="I50" i="1"/>
  <c r="I48" i="1" s="1"/>
  <c r="I60" i="1"/>
  <c r="I58" i="1" s="1"/>
  <c r="I64" i="1"/>
  <c r="I62" i="1" s="1"/>
  <c r="I82" i="1" l="1"/>
</calcChain>
</file>

<file path=xl/sharedStrings.xml><?xml version="1.0" encoding="utf-8"?>
<sst xmlns="http://schemas.openxmlformats.org/spreadsheetml/2006/main" count="88" uniqueCount="88">
  <si>
    <t>Formato IP-4</t>
  </si>
  <si>
    <t>UNIVERSIDAD TECNOLOGICA DEL MAR DEL ESTADO DE GUERRERO</t>
  </si>
  <si>
    <t>Estado Analítico del Ejercicio del Presupuesto de Egresos</t>
  </si>
  <si>
    <t>Clasificación por Objeto del Gasto (Capítulo y Concepto)</t>
  </si>
  <si>
    <t>Del 01  de Enero al 30 de junio de 2019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</si>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</sst>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37" fontId="3" fillId="2" borderId="1" xfId="1" applyNumberFormat="1" applyFont="1" applyFill="1" applyBorder="1" applyAlignment="1">
      <alignment horizontal="center"/>
    </xf>
    <xf numFmtId="37" fontId="3" fillId="2" borderId="2" xfId="1" applyNumberFormat="1" applyFont="1" applyFill="1" applyBorder="1" applyAlignment="1">
      <alignment horizontal="center"/>
    </xf>
    <xf numFmtId="37" fontId="3" fillId="2" borderId="3" xfId="1" applyNumberFormat="1" applyFont="1" applyFill="1" applyBorder="1" applyAlignment="1">
      <alignment horizontal="center"/>
    </xf>
    <xf numFmtId="37" fontId="3" fillId="2" borderId="4" xfId="1" applyNumberFormat="1" applyFont="1" applyFill="1" applyBorder="1" applyAlignment="1">
      <alignment horizontal="center"/>
    </xf>
    <xf numFmtId="37" fontId="3" fillId="2" borderId="0" xfId="1" applyNumberFormat="1" applyFont="1" applyFill="1" applyAlignment="1">
      <alignment horizontal="center"/>
    </xf>
    <xf numFmtId="37" fontId="3" fillId="2" borderId="5" xfId="1" applyNumberFormat="1" applyFont="1" applyFill="1" applyBorder="1" applyAlignment="1">
      <alignment horizontal="center"/>
    </xf>
    <xf numFmtId="37" fontId="3" fillId="2" borderId="6" xfId="1" applyNumberFormat="1" applyFont="1" applyFill="1" applyBorder="1" applyAlignment="1">
      <alignment horizontal="center"/>
    </xf>
    <xf numFmtId="37" fontId="3" fillId="2" borderId="7" xfId="1" applyNumberFormat="1" applyFont="1" applyFill="1" applyBorder="1" applyAlignment="1">
      <alignment horizontal="center"/>
    </xf>
    <xf numFmtId="37" fontId="3" fillId="2" borderId="8" xfId="1" applyNumberFormat="1" applyFont="1" applyFill="1" applyBorder="1" applyAlignment="1">
      <alignment horizontal="center"/>
    </xf>
    <xf numFmtId="37" fontId="3" fillId="2" borderId="1" xfId="1" applyNumberFormat="1" applyFont="1" applyFill="1" applyBorder="1" applyAlignment="1">
      <alignment horizontal="center" vertical="center" wrapText="1"/>
    </xf>
    <xf numFmtId="37" fontId="3" fillId="2" borderId="3" xfId="1" applyNumberFormat="1" applyFont="1" applyFill="1" applyBorder="1" applyAlignment="1">
      <alignment horizontal="center" vertical="center"/>
    </xf>
    <xf numFmtId="37" fontId="3" fillId="2" borderId="9" xfId="1" applyNumberFormat="1" applyFont="1" applyFill="1" applyBorder="1" applyAlignment="1">
      <alignment horizontal="center"/>
    </xf>
    <xf numFmtId="37" fontId="3" fillId="2" borderId="10" xfId="1" applyNumberFormat="1" applyFont="1" applyFill="1" applyBorder="1" applyAlignment="1">
      <alignment horizontal="center"/>
    </xf>
    <xf numFmtId="37" fontId="3" fillId="2" borderId="11" xfId="1" applyNumberFormat="1" applyFont="1" applyFill="1" applyBorder="1" applyAlignment="1">
      <alignment horizontal="center"/>
    </xf>
    <xf numFmtId="37" fontId="3" fillId="2" borderId="12" xfId="1" applyNumberFormat="1" applyFont="1" applyFill="1" applyBorder="1" applyAlignment="1">
      <alignment horizontal="center" vertical="center" wrapText="1"/>
    </xf>
    <xf numFmtId="37" fontId="3" fillId="2" borderId="4" xfId="1" applyNumberFormat="1" applyFont="1" applyFill="1" applyBorder="1" applyAlignment="1">
      <alignment horizontal="center" vertical="center"/>
    </xf>
    <xf numFmtId="37" fontId="3" fillId="2" borderId="5" xfId="1" applyNumberFormat="1" applyFont="1" applyFill="1" applyBorder="1" applyAlignment="1">
      <alignment horizontal="center" vertical="center"/>
    </xf>
    <xf numFmtId="37" fontId="3" fillId="2" borderId="12" xfId="1" applyNumberFormat="1" applyFont="1" applyFill="1" applyBorder="1" applyAlignment="1">
      <alignment horizontal="center" vertical="center"/>
    </xf>
    <xf numFmtId="37" fontId="3" fillId="2" borderId="12" xfId="1" applyNumberFormat="1" applyFont="1" applyFill="1" applyBorder="1" applyAlignment="1">
      <alignment horizontal="center" vertical="center" wrapText="1"/>
    </xf>
    <xf numFmtId="37" fontId="3" fillId="2" borderId="6" xfId="1" applyNumberFormat="1" applyFont="1" applyFill="1" applyBorder="1" applyAlignment="1">
      <alignment horizontal="center" vertical="center"/>
    </xf>
    <xf numFmtId="37" fontId="3" fillId="2" borderId="8" xfId="1" applyNumberFormat="1" applyFont="1" applyFill="1" applyBorder="1" applyAlignment="1">
      <alignment horizontal="center" vertical="center"/>
    </xf>
    <xf numFmtId="37" fontId="3" fillId="2" borderId="12" xfId="1" applyNumberFormat="1" applyFont="1" applyFill="1" applyBorder="1" applyAlignment="1">
      <alignment horizontal="center"/>
    </xf>
    <xf numFmtId="0" fontId="4" fillId="0" borderId="4" xfId="2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164" fontId="6" fillId="3" borderId="13" xfId="3" applyNumberFormat="1" applyFont="1" applyFill="1" applyBorder="1" applyAlignment="1" applyProtection="1">
      <alignment horizontal="right"/>
      <protection locked="0"/>
    </xf>
    <xf numFmtId="0" fontId="7" fillId="0" borderId="4" xfId="2" applyFont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164" fontId="8" fillId="3" borderId="13" xfId="3" applyNumberFormat="1" applyFont="1" applyFill="1" applyBorder="1" applyAlignment="1" applyProtection="1">
      <alignment horizontal="right"/>
      <protection locked="0"/>
    </xf>
    <xf numFmtId="164" fontId="8" fillId="3" borderId="13" xfId="3" applyNumberFormat="1" applyFont="1" applyFill="1" applyBorder="1" applyAlignment="1">
      <alignment horizontal="right"/>
    </xf>
    <xf numFmtId="1" fontId="6" fillId="4" borderId="13" xfId="3" applyNumberFormat="1" applyFont="1" applyFill="1" applyBorder="1" applyAlignment="1">
      <alignment horizontal="right"/>
    </xf>
    <xf numFmtId="0" fontId="0" fillId="0" borderId="5" xfId="0" applyBorder="1"/>
    <xf numFmtId="0" fontId="7" fillId="0" borderId="5" xfId="2" applyFont="1" applyBorder="1" applyAlignment="1">
      <alignment vertical="center" wrapText="1"/>
    </xf>
    <xf numFmtId="0" fontId="0" fillId="0" borderId="4" xfId="0" applyBorder="1"/>
    <xf numFmtId="164" fontId="8" fillId="3" borderId="5" xfId="3" applyNumberFormat="1" applyFont="1" applyFill="1" applyBorder="1" applyAlignment="1" applyProtection="1">
      <alignment horizontal="right"/>
      <protection locked="0"/>
    </xf>
    <xf numFmtId="1" fontId="8" fillId="4" borderId="13" xfId="3" applyNumberFormat="1" applyFont="1" applyFill="1" applyBorder="1" applyAlignment="1" applyProtection="1">
      <alignment horizontal="right"/>
      <protection locked="0"/>
    </xf>
    <xf numFmtId="1" fontId="8" fillId="4" borderId="13" xfId="3" applyNumberFormat="1" applyFont="1" applyFill="1" applyBorder="1" applyAlignment="1">
      <alignment horizontal="right"/>
    </xf>
    <xf numFmtId="164" fontId="8" fillId="3" borderId="14" xfId="3" applyNumberFormat="1" applyFont="1" applyFill="1" applyBorder="1" applyAlignment="1" applyProtection="1">
      <alignment horizontal="right"/>
      <protection locked="0"/>
    </xf>
    <xf numFmtId="164" fontId="8" fillId="3" borderId="14" xfId="3" applyNumberFormat="1" applyFont="1" applyFill="1" applyBorder="1" applyAlignment="1">
      <alignment horizontal="right"/>
    </xf>
    <xf numFmtId="0" fontId="9" fillId="0" borderId="9" xfId="2" applyFont="1" applyBorder="1" applyAlignment="1">
      <alignment horizontal="justify" vertical="center" wrapText="1"/>
    </xf>
    <xf numFmtId="0" fontId="9" fillId="0" borderId="11" xfId="2" applyFont="1" applyBorder="1" applyAlignment="1">
      <alignment horizontal="justify" vertical="center" wrapText="1"/>
    </xf>
    <xf numFmtId="164" fontId="6" fillId="3" borderId="14" xfId="3" applyNumberFormat="1" applyFont="1" applyFill="1" applyBorder="1" applyAlignment="1" applyProtection="1">
      <alignment horizontal="right"/>
      <protection locked="0"/>
    </xf>
  </cellXfs>
  <cellStyles count="4">
    <cellStyle name="Millares 2 3" xfId="3"/>
    <cellStyle name="Millares 5" xfId="1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86</xdr:row>
      <xdr:rowOff>43019</xdr:rowOff>
    </xdr:from>
    <xdr:to>
      <xdr:col>7</xdr:col>
      <xdr:colOff>28575</xdr:colOff>
      <xdr:row>91</xdr:row>
      <xdr:rowOff>124261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565E7611-D53F-436C-AE62-3C14B4EBFE58}"/>
            </a:ext>
          </a:extLst>
        </xdr:cNvPr>
        <xdr:cNvSpPr txBox="1">
          <a:spLocks noChangeArrowheads="1"/>
        </xdr:cNvSpPr>
      </xdr:nvSpPr>
      <xdr:spPr bwMode="auto">
        <a:xfrm>
          <a:off x="4333875" y="19407344"/>
          <a:ext cx="2066925" cy="1033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endParaRPr lang="es-MX" sz="8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0" i="0" strike="noStrike" baseline="0">
              <a:solidFill>
                <a:srgbClr val="000000"/>
              </a:solidFill>
              <a:latin typeface="Arial"/>
              <a:cs typeface="Arial"/>
            </a:rPr>
            <a:t>MTRO. JUAN FERMIN ZUÑIGA TRUJILLO</a:t>
          </a:r>
        </a:p>
        <a:p>
          <a:pPr algn="ctr" rtl="1">
            <a:defRPr sz="1000"/>
          </a:pPr>
          <a:r>
            <a:rPr lang="es-MX" sz="800" b="0" i="0" strike="noStrike" baseline="0">
              <a:solidFill>
                <a:srgbClr val="000000"/>
              </a:solidFill>
              <a:latin typeface="Arial"/>
              <a:cs typeface="Arial"/>
            </a:rPr>
            <a:t>RECTOR</a:t>
          </a: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86</xdr:row>
      <xdr:rowOff>47625</xdr:rowOff>
    </xdr:from>
    <xdr:to>
      <xdr:col>2</xdr:col>
      <xdr:colOff>1485900</xdr:colOff>
      <xdr:row>91</xdr:row>
      <xdr:rowOff>129988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FED4AA7A-B0C9-4AE6-88C2-B16AD1B4774D}"/>
            </a:ext>
          </a:extLst>
        </xdr:cNvPr>
        <xdr:cNvSpPr txBox="1">
          <a:spLocks noChangeArrowheads="1"/>
        </xdr:cNvSpPr>
      </xdr:nvSpPr>
      <xdr:spPr bwMode="auto">
        <a:xfrm>
          <a:off x="0" y="19411950"/>
          <a:ext cx="2076450" cy="10348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0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800" b="0" i="0" strike="noStrike" baseline="0">
              <a:solidFill>
                <a:srgbClr val="000000"/>
              </a:solidFill>
              <a:latin typeface="Arial"/>
              <a:cs typeface="Arial"/>
            </a:rPr>
            <a:t> JESUS RUEDA GALEANA</a:t>
          </a:r>
        </a:p>
        <a:p>
          <a:pPr algn="ctr" rtl="1">
            <a:defRPr sz="1000"/>
          </a:pPr>
          <a:r>
            <a:rPr lang="es-MX" sz="800" b="0" i="0" strike="noStrike" baseline="0">
              <a:solidFill>
                <a:srgbClr val="000000"/>
              </a:solidFill>
              <a:latin typeface="Arial"/>
              <a:cs typeface="Arial"/>
            </a:rPr>
            <a:t>JEFE DE  OFICINA DE ADMINISTRACION Y FINANZAS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6</xdr:col>
      <xdr:colOff>609600</xdr:colOff>
      <xdr:row>86</xdr:row>
      <xdr:rowOff>66307</xdr:rowOff>
    </xdr:from>
    <xdr:to>
      <xdr:col>9</xdr:col>
      <xdr:colOff>571500</xdr:colOff>
      <xdr:row>90</xdr:row>
      <xdr:rowOff>43579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21550D03-1256-4B73-928C-E9BA96B6EAD4}"/>
            </a:ext>
          </a:extLst>
        </xdr:cNvPr>
        <xdr:cNvSpPr txBox="1">
          <a:spLocks noChangeArrowheads="1"/>
        </xdr:cNvSpPr>
      </xdr:nvSpPr>
      <xdr:spPr bwMode="auto">
        <a:xfrm>
          <a:off x="6210300" y="19430632"/>
          <a:ext cx="2286000" cy="7392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Comisario </a:t>
          </a:r>
        </a:p>
        <a:p>
          <a:pPr algn="ctr" rtl="1">
            <a:defRPr sz="1000"/>
          </a:pPr>
          <a:r>
            <a:rPr lang="es-MX" sz="800" b="0" i="0" strike="noStrike" baseline="0">
              <a:solidFill>
                <a:srgbClr val="000000"/>
              </a:solidFill>
              <a:latin typeface="Arial"/>
              <a:cs typeface="Arial"/>
            </a:rPr>
            <a:t>LIC. CANDIDO PRUDENTE GUERRERO</a:t>
          </a: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1289236</xdr:colOff>
      <xdr:row>86</xdr:row>
      <xdr:rowOff>41898</xdr:rowOff>
    </xdr:from>
    <xdr:to>
      <xdr:col>4</xdr:col>
      <xdr:colOff>704850</xdr:colOff>
      <xdr:row>91</xdr:row>
      <xdr:rowOff>186703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83225E8-0C6D-4B36-A60F-9ABC17FEC06C}"/>
            </a:ext>
          </a:extLst>
        </xdr:cNvPr>
        <xdr:cNvSpPr txBox="1">
          <a:spLocks noChangeArrowheads="1"/>
        </xdr:cNvSpPr>
      </xdr:nvSpPr>
      <xdr:spPr bwMode="auto">
        <a:xfrm>
          <a:off x="1879786" y="19406223"/>
          <a:ext cx="2663639" cy="1097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0" i="0" strike="noStrike">
              <a:solidFill>
                <a:srgbClr val="000000"/>
              </a:solidFill>
              <a:latin typeface="Arial"/>
              <a:cs typeface="Arial"/>
            </a:rPr>
            <a:t>L.C. GUADALUPE</a:t>
          </a:r>
          <a:r>
            <a:rPr lang="es-MX" sz="800" b="0" i="0" strike="noStrike" baseline="0">
              <a:solidFill>
                <a:srgbClr val="000000"/>
              </a:solidFill>
              <a:latin typeface="Arial"/>
              <a:cs typeface="Arial"/>
            </a:rPr>
            <a:t> CASTELLANOS CORTES</a:t>
          </a:r>
        </a:p>
        <a:p>
          <a:pPr algn="ctr" rtl="1">
            <a:defRPr sz="1000"/>
          </a:pPr>
          <a:r>
            <a:rPr lang="es-MX" sz="800" b="0" i="0" strike="noStrike" baseline="0">
              <a:solidFill>
                <a:srgbClr val="000000"/>
              </a:solidFill>
              <a:latin typeface="Arial"/>
              <a:cs typeface="Arial"/>
            </a:rPr>
            <a:t>DIRECTORA DE ADMINISTRACION Y FINANZAS</a:t>
          </a: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66675</xdr:colOff>
      <xdr:row>2</xdr:row>
      <xdr:rowOff>66676</xdr:rowOff>
    </xdr:from>
    <xdr:to>
      <xdr:col>2</xdr:col>
      <xdr:colOff>1162050</xdr:colOff>
      <xdr:row>4</xdr:row>
      <xdr:rowOff>150198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E4EF766-6FE9-440F-A230-98A25AC05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447676"/>
          <a:ext cx="1457325" cy="464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104774</xdr:colOff>
      <xdr:row>2</xdr:row>
      <xdr:rowOff>47625</xdr:rowOff>
    </xdr:from>
    <xdr:to>
      <xdr:col>8</xdr:col>
      <xdr:colOff>712469</xdr:colOff>
      <xdr:row>5</xdr:row>
      <xdr:rowOff>10362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EDDBEA09-594E-483F-8069-4C18C1ADE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49" y="428625"/>
          <a:ext cx="607695" cy="534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2"/>
  <sheetViews>
    <sheetView showGridLines="0" tabSelected="1" topLeftCell="A82" workbookViewId="0">
      <selection activeCell="B2" sqref="B2:I92"/>
    </sheetView>
  </sheetViews>
  <sheetFormatPr baseColWidth="10" defaultRowHeight="15" x14ac:dyDescent="0.25"/>
  <cols>
    <col min="1" max="1" width="3.42578125" customWidth="1"/>
    <col min="2" max="2" width="5.42578125" customWidth="1"/>
    <col min="3" max="3" width="37.140625" customWidth="1"/>
    <col min="4" max="4" width="11.5703125" customWidth="1"/>
    <col min="5" max="5" width="14.42578125" customWidth="1"/>
    <col min="6" max="6" width="12" customWidth="1"/>
    <col min="7" max="7" width="11.5703125" customWidth="1"/>
    <col min="8" max="8" width="10" customWidth="1"/>
    <col min="9" max="9" width="13.28515625" customWidth="1"/>
  </cols>
  <sheetData>
    <row r="2" spans="2:9" x14ac:dyDescent="0.25">
      <c r="I2" s="1" t="s">
        <v>0</v>
      </c>
    </row>
    <row r="3" spans="2:9" x14ac:dyDescent="0.25">
      <c r="B3" s="2" t="s">
        <v>1</v>
      </c>
      <c r="C3" s="3"/>
      <c r="D3" s="3"/>
      <c r="E3" s="3"/>
      <c r="F3" s="3"/>
      <c r="G3" s="3"/>
      <c r="H3" s="3"/>
      <c r="I3" s="4"/>
    </row>
    <row r="4" spans="2:9" x14ac:dyDescent="0.25">
      <c r="B4" s="5" t="s">
        <v>2</v>
      </c>
      <c r="C4" s="6"/>
      <c r="D4" s="6"/>
      <c r="E4" s="6"/>
      <c r="F4" s="6"/>
      <c r="G4" s="6"/>
      <c r="H4" s="6"/>
      <c r="I4" s="7"/>
    </row>
    <row r="5" spans="2:9" x14ac:dyDescent="0.25">
      <c r="B5" s="5" t="s">
        <v>3</v>
      </c>
      <c r="C5" s="6"/>
      <c r="D5" s="6"/>
      <c r="E5" s="6"/>
      <c r="F5" s="6"/>
      <c r="G5" s="6"/>
      <c r="H5" s="6"/>
      <c r="I5" s="7"/>
    </row>
    <row r="6" spans="2:9" x14ac:dyDescent="0.25">
      <c r="B6" s="8" t="s">
        <v>4</v>
      </c>
      <c r="C6" s="9"/>
      <c r="D6" s="9"/>
      <c r="E6" s="9"/>
      <c r="F6" s="9"/>
      <c r="G6" s="9"/>
      <c r="H6" s="9"/>
      <c r="I6" s="10"/>
    </row>
    <row r="7" spans="2:9" x14ac:dyDescent="0.25">
      <c r="B7" s="11" t="s">
        <v>5</v>
      </c>
      <c r="C7" s="12"/>
      <c r="D7" s="13" t="s">
        <v>6</v>
      </c>
      <c r="E7" s="14"/>
      <c r="F7" s="14"/>
      <c r="G7" s="14"/>
      <c r="H7" s="15"/>
      <c r="I7" s="16" t="s">
        <v>7</v>
      </c>
    </row>
    <row r="8" spans="2:9" ht="24" x14ac:dyDescent="0.25">
      <c r="B8" s="17"/>
      <c r="C8" s="18"/>
      <c r="D8" s="19" t="s">
        <v>8</v>
      </c>
      <c r="E8" s="20" t="s">
        <v>9</v>
      </c>
      <c r="F8" s="19" t="s">
        <v>10</v>
      </c>
      <c r="G8" s="19" t="s">
        <v>11</v>
      </c>
      <c r="H8" s="19" t="s">
        <v>12</v>
      </c>
      <c r="I8" s="16"/>
    </row>
    <row r="9" spans="2:9" x14ac:dyDescent="0.25">
      <c r="B9" s="21"/>
      <c r="C9" s="22"/>
      <c r="D9" s="23">
        <v>1</v>
      </c>
      <c r="E9" s="23">
        <v>2</v>
      </c>
      <c r="F9" s="23" t="s">
        <v>13</v>
      </c>
      <c r="G9" s="23">
        <v>4</v>
      </c>
      <c r="H9" s="23">
        <v>5</v>
      </c>
      <c r="I9" s="23" t="s">
        <v>14</v>
      </c>
    </row>
    <row r="10" spans="2:9" ht="24.75" customHeight="1" x14ac:dyDescent="0.25">
      <c r="B10" s="24" t="s">
        <v>15</v>
      </c>
      <c r="C10" s="25"/>
      <c r="D10" s="26">
        <f t="shared" ref="D10:I10" si="0">SUM(D11:D17)</f>
        <v>7697034.6999999993</v>
      </c>
      <c r="E10" s="26">
        <f t="shared" si="0"/>
        <v>2909.0499999999993</v>
      </c>
      <c r="F10" s="26">
        <f t="shared" si="0"/>
        <v>7699943.7499999991</v>
      </c>
      <c r="G10" s="26">
        <f t="shared" si="0"/>
        <v>4006942.26</v>
      </c>
      <c r="H10" s="26">
        <f t="shared" si="0"/>
        <v>4006942.26</v>
      </c>
      <c r="I10" s="26">
        <f t="shared" si="0"/>
        <v>3693001.4899999998</v>
      </c>
    </row>
    <row r="11" spans="2:9" ht="25.5" customHeight="1" x14ac:dyDescent="0.25">
      <c r="B11" s="27"/>
      <c r="C11" s="28" t="s">
        <v>16</v>
      </c>
      <c r="D11" s="29">
        <v>6189711.3499999996</v>
      </c>
      <c r="E11" s="29">
        <v>0</v>
      </c>
      <c r="F11" s="30">
        <f t="shared" ref="F11:F17" si="1">D11+E11</f>
        <v>6189711.3499999996</v>
      </c>
      <c r="G11" s="29">
        <v>3556223.48</v>
      </c>
      <c r="H11" s="29">
        <v>3556223.48</v>
      </c>
      <c r="I11" s="30">
        <f t="shared" ref="I11:I17" si="2">F11-G11</f>
        <v>2633487.8699999996</v>
      </c>
    </row>
    <row r="12" spans="2:9" ht="25.5" customHeight="1" x14ac:dyDescent="0.25">
      <c r="B12" s="27"/>
      <c r="C12" s="28" t="s">
        <v>17</v>
      </c>
      <c r="D12" s="29">
        <v>0</v>
      </c>
      <c r="E12" s="29">
        <v>0</v>
      </c>
      <c r="F12" s="30">
        <f t="shared" si="1"/>
        <v>0</v>
      </c>
      <c r="G12" s="29">
        <v>0</v>
      </c>
      <c r="H12" s="29">
        <v>0</v>
      </c>
      <c r="I12" s="30">
        <f t="shared" si="2"/>
        <v>0</v>
      </c>
    </row>
    <row r="13" spans="2:9" ht="16.5" customHeight="1" x14ac:dyDescent="0.25">
      <c r="B13" s="27"/>
      <c r="C13" s="28" t="s">
        <v>18</v>
      </c>
      <c r="D13" s="29">
        <v>1013720.1</v>
      </c>
      <c r="E13" s="29">
        <v>0</v>
      </c>
      <c r="F13" s="30">
        <f t="shared" si="1"/>
        <v>1013720.1</v>
      </c>
      <c r="G13" s="29">
        <v>196808.13</v>
      </c>
      <c r="H13" s="29">
        <v>196808.13</v>
      </c>
      <c r="I13" s="30">
        <f t="shared" si="2"/>
        <v>816911.97</v>
      </c>
    </row>
    <row r="14" spans="2:9" ht="12.75" customHeight="1" x14ac:dyDescent="0.25">
      <c r="B14" s="27"/>
      <c r="C14" s="28" t="s">
        <v>19</v>
      </c>
      <c r="D14" s="29">
        <v>0</v>
      </c>
      <c r="E14" s="29">
        <v>0</v>
      </c>
      <c r="F14" s="30">
        <f t="shared" si="1"/>
        <v>0</v>
      </c>
      <c r="G14" s="29">
        <v>0</v>
      </c>
      <c r="H14" s="29">
        <v>0</v>
      </c>
      <c r="I14" s="30">
        <f t="shared" si="2"/>
        <v>0</v>
      </c>
    </row>
    <row r="15" spans="2:9" ht="13.5" customHeight="1" x14ac:dyDescent="0.25">
      <c r="B15" s="27"/>
      <c r="C15" s="28" t="s">
        <v>20</v>
      </c>
      <c r="D15" s="29">
        <v>365065.25</v>
      </c>
      <c r="E15" s="29">
        <v>20625.759999999998</v>
      </c>
      <c r="F15" s="30">
        <f t="shared" si="1"/>
        <v>385691.01</v>
      </c>
      <c r="G15" s="29">
        <v>253910.65</v>
      </c>
      <c r="H15" s="29">
        <v>253910.65</v>
      </c>
      <c r="I15" s="30">
        <f t="shared" si="2"/>
        <v>131780.36000000002</v>
      </c>
    </row>
    <row r="16" spans="2:9" x14ac:dyDescent="0.25">
      <c r="B16" s="27"/>
      <c r="C16" s="28" t="s">
        <v>21</v>
      </c>
      <c r="D16" s="29">
        <v>128538</v>
      </c>
      <c r="E16" s="29">
        <v>-17716.71</v>
      </c>
      <c r="F16" s="30">
        <f t="shared" si="1"/>
        <v>110821.29000000001</v>
      </c>
      <c r="G16" s="29">
        <v>0</v>
      </c>
      <c r="H16" s="29">
        <v>0</v>
      </c>
      <c r="I16" s="30">
        <f t="shared" si="2"/>
        <v>110821.29000000001</v>
      </c>
    </row>
    <row r="17" spans="2:9" ht="13.5" customHeight="1" x14ac:dyDescent="0.25">
      <c r="B17" s="27"/>
      <c r="C17" s="28" t="s">
        <v>22</v>
      </c>
      <c r="D17" s="29">
        <v>0</v>
      </c>
      <c r="E17" s="29">
        <v>0</v>
      </c>
      <c r="F17" s="30">
        <f t="shared" si="1"/>
        <v>0</v>
      </c>
      <c r="G17" s="29">
        <v>0</v>
      </c>
      <c r="H17" s="29">
        <v>0</v>
      </c>
      <c r="I17" s="30">
        <f t="shared" si="2"/>
        <v>0</v>
      </c>
    </row>
    <row r="18" spans="2:9" x14ac:dyDescent="0.25">
      <c r="B18" s="24" t="s">
        <v>23</v>
      </c>
      <c r="C18" s="25"/>
      <c r="D18" s="26">
        <f>SUM(D19:D27)</f>
        <v>485880.12</v>
      </c>
      <c r="E18" s="26">
        <f t="shared" ref="E18:H18" si="3">SUM(E19:E27)</f>
        <v>345901.20999999996</v>
      </c>
      <c r="F18" s="26">
        <f t="shared" si="3"/>
        <v>831781.33</v>
      </c>
      <c r="G18" s="26">
        <f t="shared" si="3"/>
        <v>464257.39999999997</v>
      </c>
      <c r="H18" s="26">
        <f t="shared" si="3"/>
        <v>464257.39999999997</v>
      </c>
      <c r="I18" s="26">
        <f>SUM(I19:I27)</f>
        <v>367523.93</v>
      </c>
    </row>
    <row r="19" spans="2:9" ht="25.5" customHeight="1" x14ac:dyDescent="0.25">
      <c r="B19" s="27"/>
      <c r="C19" s="28" t="s">
        <v>24</v>
      </c>
      <c r="D19" s="29">
        <v>177243.33</v>
      </c>
      <c r="E19" s="29">
        <v>136498.57999999999</v>
      </c>
      <c r="F19" s="30">
        <f t="shared" ref="F19:F27" si="4">D19+E19</f>
        <v>313741.90999999997</v>
      </c>
      <c r="G19" s="29">
        <v>201764.37</v>
      </c>
      <c r="H19" s="29">
        <v>201764.37</v>
      </c>
      <c r="I19" s="30">
        <f t="shared" ref="I19:I26" si="5">F19-G19</f>
        <v>111977.53999999998</v>
      </c>
    </row>
    <row r="20" spans="2:9" ht="16.5" customHeight="1" x14ac:dyDescent="0.25">
      <c r="B20" s="27"/>
      <c r="C20" s="28" t="s">
        <v>25</v>
      </c>
      <c r="D20" s="29">
        <v>47494.6</v>
      </c>
      <c r="E20" s="29">
        <v>44900.44</v>
      </c>
      <c r="F20" s="30">
        <f t="shared" si="4"/>
        <v>92395.040000000008</v>
      </c>
      <c r="G20" s="29">
        <v>73921.77</v>
      </c>
      <c r="H20" s="29">
        <v>73921.77</v>
      </c>
      <c r="I20" s="30">
        <f t="shared" si="5"/>
        <v>18473.270000000004</v>
      </c>
    </row>
    <row r="21" spans="2:9" ht="30" customHeight="1" x14ac:dyDescent="0.25">
      <c r="B21" s="27"/>
      <c r="C21" s="28" t="s">
        <v>26</v>
      </c>
      <c r="D21" s="29">
        <v>5447.8</v>
      </c>
      <c r="E21" s="29">
        <v>0</v>
      </c>
      <c r="F21" s="30">
        <f t="shared" si="4"/>
        <v>5447.8</v>
      </c>
      <c r="G21" s="29">
        <v>1716.8</v>
      </c>
      <c r="H21" s="29">
        <v>1716.8</v>
      </c>
      <c r="I21" s="30">
        <f t="shared" si="5"/>
        <v>3731</v>
      </c>
    </row>
    <row r="22" spans="2:9" ht="28.5" customHeight="1" x14ac:dyDescent="0.25">
      <c r="B22" s="27"/>
      <c r="C22" s="28" t="s">
        <v>27</v>
      </c>
      <c r="D22" s="29">
        <v>14746.66</v>
      </c>
      <c r="E22" s="29">
        <v>10415.68</v>
      </c>
      <c r="F22" s="30">
        <f t="shared" si="4"/>
        <v>25162.34</v>
      </c>
      <c r="G22" s="29">
        <v>10396.66</v>
      </c>
      <c r="H22" s="29">
        <v>10396.66</v>
      </c>
      <c r="I22" s="30">
        <f t="shared" si="5"/>
        <v>14765.68</v>
      </c>
    </row>
    <row r="23" spans="2:9" ht="25.5" customHeight="1" x14ac:dyDescent="0.25">
      <c r="B23" s="27"/>
      <c r="C23" s="28" t="s">
        <v>28</v>
      </c>
      <c r="D23" s="29">
        <v>1300</v>
      </c>
      <c r="E23" s="29">
        <v>0.38</v>
      </c>
      <c r="F23" s="30">
        <f t="shared" si="4"/>
        <v>1300.3800000000001</v>
      </c>
      <c r="G23" s="29">
        <v>1300.3800000000001</v>
      </c>
      <c r="H23" s="29">
        <v>1300.3800000000001</v>
      </c>
      <c r="I23" s="30">
        <f t="shared" si="5"/>
        <v>0</v>
      </c>
    </row>
    <row r="24" spans="2:9" ht="18" customHeight="1" x14ac:dyDescent="0.25">
      <c r="B24" s="27"/>
      <c r="C24" s="28" t="s">
        <v>29</v>
      </c>
      <c r="D24" s="29">
        <v>207039.73</v>
      </c>
      <c r="E24" s="29">
        <v>96273.52</v>
      </c>
      <c r="F24" s="30">
        <f t="shared" si="4"/>
        <v>303313.25</v>
      </c>
      <c r="G24" s="29">
        <v>125502.82</v>
      </c>
      <c r="H24" s="29">
        <v>125502.82</v>
      </c>
      <c r="I24" s="30">
        <f t="shared" si="5"/>
        <v>177810.43</v>
      </c>
    </row>
    <row r="25" spans="2:9" ht="23.25" customHeight="1" x14ac:dyDescent="0.25">
      <c r="B25" s="27"/>
      <c r="C25" s="28" t="s">
        <v>30</v>
      </c>
      <c r="D25" s="29">
        <v>19345</v>
      </c>
      <c r="E25" s="29">
        <v>7277.6</v>
      </c>
      <c r="F25" s="30">
        <f t="shared" si="4"/>
        <v>26622.6</v>
      </c>
      <c r="G25" s="29">
        <v>7666.6</v>
      </c>
      <c r="H25" s="29">
        <v>7666.6</v>
      </c>
      <c r="I25" s="30">
        <f t="shared" si="5"/>
        <v>18956</v>
      </c>
    </row>
    <row r="26" spans="2:9" ht="18" customHeight="1" x14ac:dyDescent="0.25">
      <c r="B26" s="27"/>
      <c r="C26" s="28" t="s">
        <v>31</v>
      </c>
      <c r="D26" s="29">
        <v>0</v>
      </c>
      <c r="E26" s="29">
        <v>0</v>
      </c>
      <c r="F26" s="30">
        <f t="shared" si="4"/>
        <v>0</v>
      </c>
      <c r="G26" s="29">
        <v>0</v>
      </c>
      <c r="H26" s="29">
        <v>0</v>
      </c>
      <c r="I26" s="30">
        <f t="shared" si="5"/>
        <v>0</v>
      </c>
    </row>
    <row r="27" spans="2:9" ht="24" customHeight="1" x14ac:dyDescent="0.25">
      <c r="B27" s="27"/>
      <c r="C27" s="28" t="s">
        <v>32</v>
      </c>
      <c r="D27" s="29">
        <v>13263</v>
      </c>
      <c r="E27" s="29">
        <v>50535.01</v>
      </c>
      <c r="F27" s="30">
        <f t="shared" si="4"/>
        <v>63798.01</v>
      </c>
      <c r="G27" s="29">
        <v>41988</v>
      </c>
      <c r="H27" s="29">
        <v>41988</v>
      </c>
      <c r="I27" s="30">
        <f>F27-G27</f>
        <v>21810.010000000002</v>
      </c>
    </row>
    <row r="28" spans="2:9" x14ac:dyDescent="0.25">
      <c r="B28" s="24" t="s">
        <v>33</v>
      </c>
      <c r="C28" s="25"/>
      <c r="D28" s="26">
        <f>SUM(D29:D37)</f>
        <v>1748307.0599999998</v>
      </c>
      <c r="E28" s="26">
        <f t="shared" ref="E28:I28" si="6">SUM(E29:E37)</f>
        <v>283011.09999999998</v>
      </c>
      <c r="F28" s="26">
        <f t="shared" si="6"/>
        <v>2031318.16</v>
      </c>
      <c r="G28" s="26">
        <f t="shared" si="6"/>
        <v>958633.94</v>
      </c>
      <c r="H28" s="26">
        <f t="shared" si="6"/>
        <v>958633.94</v>
      </c>
      <c r="I28" s="26">
        <f t="shared" si="6"/>
        <v>1072684.22</v>
      </c>
    </row>
    <row r="29" spans="2:9" ht="15.75" customHeight="1" x14ac:dyDescent="0.25">
      <c r="B29" s="27"/>
      <c r="C29" s="28" t="s">
        <v>34</v>
      </c>
      <c r="D29" s="29">
        <v>205378.88</v>
      </c>
      <c r="E29" s="29">
        <v>169451.22</v>
      </c>
      <c r="F29" s="30">
        <f t="shared" ref="F29:F37" si="7">D29+E29</f>
        <v>374830.1</v>
      </c>
      <c r="G29" s="29">
        <v>246331.09</v>
      </c>
      <c r="H29" s="29">
        <v>246331.09</v>
      </c>
      <c r="I29" s="30">
        <f t="shared" ref="I29:I37" si="8">F29-G29</f>
        <v>128499.00999999998</v>
      </c>
    </row>
    <row r="30" spans="2:9" ht="15" customHeight="1" x14ac:dyDescent="0.25">
      <c r="B30" s="27"/>
      <c r="C30" s="28" t="s">
        <v>35</v>
      </c>
      <c r="D30" s="29">
        <v>126860</v>
      </c>
      <c r="E30" s="29">
        <v>0</v>
      </c>
      <c r="F30" s="30">
        <f t="shared" si="7"/>
        <v>126860</v>
      </c>
      <c r="G30" s="29">
        <v>0</v>
      </c>
      <c r="H30" s="29">
        <v>0</v>
      </c>
      <c r="I30" s="30">
        <f t="shared" si="8"/>
        <v>126860</v>
      </c>
    </row>
    <row r="31" spans="2:9" ht="24" customHeight="1" x14ac:dyDescent="0.25">
      <c r="B31" s="27"/>
      <c r="C31" s="28" t="s">
        <v>36</v>
      </c>
      <c r="D31" s="29">
        <v>260487.52</v>
      </c>
      <c r="E31" s="29">
        <v>20372.599999999999</v>
      </c>
      <c r="F31" s="30">
        <f t="shared" si="7"/>
        <v>280860.12</v>
      </c>
      <c r="G31" s="29">
        <v>100055.12</v>
      </c>
      <c r="H31" s="29">
        <v>100055.12</v>
      </c>
      <c r="I31" s="30">
        <f t="shared" si="8"/>
        <v>180805</v>
      </c>
    </row>
    <row r="32" spans="2:9" ht="25.5" customHeight="1" x14ac:dyDescent="0.25">
      <c r="B32" s="27"/>
      <c r="C32" s="28" t="s">
        <v>37</v>
      </c>
      <c r="D32" s="29">
        <v>19470.68</v>
      </c>
      <c r="E32" s="29">
        <v>5563.44</v>
      </c>
      <c r="F32" s="30">
        <f t="shared" si="7"/>
        <v>25034.12</v>
      </c>
      <c r="G32" s="29">
        <v>6954.28</v>
      </c>
      <c r="H32" s="29">
        <v>6954.28</v>
      </c>
      <c r="I32" s="30">
        <f t="shared" si="8"/>
        <v>18079.84</v>
      </c>
    </row>
    <row r="33" spans="1:10" ht="26.25" customHeight="1" x14ac:dyDescent="0.25">
      <c r="B33" s="27"/>
      <c r="C33" s="28" t="s">
        <v>38</v>
      </c>
      <c r="D33" s="29">
        <v>455066.16</v>
      </c>
      <c r="E33" s="29">
        <v>14449.19</v>
      </c>
      <c r="F33" s="30">
        <f t="shared" si="7"/>
        <v>469515.35</v>
      </c>
      <c r="G33" s="29">
        <v>273618.28999999998</v>
      </c>
      <c r="H33" s="29">
        <v>273618.28999999998</v>
      </c>
      <c r="I33" s="30">
        <f t="shared" si="8"/>
        <v>195897.06</v>
      </c>
    </row>
    <row r="34" spans="1:10" ht="24" customHeight="1" x14ac:dyDescent="0.25">
      <c r="B34" s="27"/>
      <c r="C34" s="28" t="s">
        <v>39</v>
      </c>
      <c r="D34" s="29">
        <v>111350</v>
      </c>
      <c r="E34" s="29">
        <v>0</v>
      </c>
      <c r="F34" s="30">
        <f t="shared" si="7"/>
        <v>111350</v>
      </c>
      <c r="G34" s="29">
        <v>49209.02</v>
      </c>
      <c r="H34" s="29">
        <v>49209.02</v>
      </c>
      <c r="I34" s="30">
        <f t="shared" si="8"/>
        <v>62140.98</v>
      </c>
    </row>
    <row r="35" spans="1:10" ht="16.5" customHeight="1" x14ac:dyDescent="0.25">
      <c r="B35" s="27"/>
      <c r="C35" s="28" t="s">
        <v>40</v>
      </c>
      <c r="D35" s="29">
        <v>350316.92</v>
      </c>
      <c r="E35" s="29">
        <v>-963.91</v>
      </c>
      <c r="F35" s="30">
        <f t="shared" si="7"/>
        <v>349353.01</v>
      </c>
      <c r="G35" s="29">
        <v>158667.21</v>
      </c>
      <c r="H35" s="29">
        <v>158667.21</v>
      </c>
      <c r="I35" s="30">
        <f t="shared" si="8"/>
        <v>190685.80000000002</v>
      </c>
    </row>
    <row r="36" spans="1:10" ht="15" customHeight="1" x14ac:dyDescent="0.25">
      <c r="B36" s="27"/>
      <c r="C36" s="28" t="s">
        <v>41</v>
      </c>
      <c r="D36" s="29">
        <v>65939</v>
      </c>
      <c r="E36" s="29">
        <v>-16059</v>
      </c>
      <c r="F36" s="30">
        <f t="shared" si="7"/>
        <v>49880</v>
      </c>
      <c r="G36" s="29">
        <v>13351</v>
      </c>
      <c r="H36" s="29">
        <v>13351</v>
      </c>
      <c r="I36" s="30">
        <f t="shared" si="8"/>
        <v>36529</v>
      </c>
    </row>
    <row r="37" spans="1:10" ht="15" customHeight="1" x14ac:dyDescent="0.25">
      <c r="B37" s="27"/>
      <c r="C37" s="28" t="s">
        <v>42</v>
      </c>
      <c r="D37" s="29">
        <v>153437.9</v>
      </c>
      <c r="E37" s="29">
        <v>90197.56</v>
      </c>
      <c r="F37" s="30">
        <f t="shared" si="7"/>
        <v>243635.46</v>
      </c>
      <c r="G37" s="29">
        <v>110447.93</v>
      </c>
      <c r="H37" s="29">
        <v>110447.93</v>
      </c>
      <c r="I37" s="30">
        <f t="shared" si="8"/>
        <v>133187.53</v>
      </c>
    </row>
    <row r="38" spans="1:10" ht="24" customHeight="1" x14ac:dyDescent="0.25">
      <c r="B38" s="24" t="s">
        <v>43</v>
      </c>
      <c r="C38" s="25"/>
      <c r="D38" s="31">
        <f>SUM(D39:D47)</f>
        <v>0</v>
      </c>
      <c r="E38" s="31">
        <f t="shared" ref="E38:I38" si="9">SUM(E39:E47)</f>
        <v>0</v>
      </c>
      <c r="F38" s="31">
        <f t="shared" si="9"/>
        <v>0</v>
      </c>
      <c r="G38" s="31">
        <f t="shared" si="9"/>
        <v>0</v>
      </c>
      <c r="H38" s="31">
        <f t="shared" si="9"/>
        <v>0</v>
      </c>
      <c r="I38" s="31">
        <f t="shared" si="9"/>
        <v>0</v>
      </c>
    </row>
    <row r="39" spans="1:10" ht="27.75" customHeight="1" x14ac:dyDescent="0.25">
      <c r="B39" s="27"/>
      <c r="C39" s="28" t="s">
        <v>44</v>
      </c>
      <c r="D39" s="29">
        <v>0</v>
      </c>
      <c r="E39" s="29">
        <v>0</v>
      </c>
      <c r="F39" s="30">
        <f t="shared" ref="F39:F47" si="10">D39+E39</f>
        <v>0</v>
      </c>
      <c r="G39" s="29">
        <v>0</v>
      </c>
      <c r="H39" s="29">
        <v>0</v>
      </c>
      <c r="I39" s="30">
        <f t="shared" ref="I39:I47" si="11">F39-G39</f>
        <v>0</v>
      </c>
    </row>
    <row r="40" spans="1:10" ht="14.25" customHeight="1" x14ac:dyDescent="0.25">
      <c r="B40" s="27"/>
      <c r="C40" s="28" t="s">
        <v>45</v>
      </c>
      <c r="D40" s="29">
        <v>0</v>
      </c>
      <c r="E40" s="29">
        <v>0</v>
      </c>
      <c r="F40" s="30">
        <f t="shared" si="10"/>
        <v>0</v>
      </c>
      <c r="G40" s="29">
        <v>0</v>
      </c>
      <c r="H40" s="29">
        <v>0</v>
      </c>
      <c r="I40" s="30">
        <f t="shared" si="11"/>
        <v>0</v>
      </c>
    </row>
    <row r="41" spans="1:10" ht="15.75" customHeight="1" x14ac:dyDescent="0.25">
      <c r="B41" s="27"/>
      <c r="C41" s="28" t="s">
        <v>46</v>
      </c>
      <c r="D41" s="29">
        <v>0</v>
      </c>
      <c r="E41" s="29">
        <v>0</v>
      </c>
      <c r="F41" s="30">
        <f t="shared" si="10"/>
        <v>0</v>
      </c>
      <c r="G41" s="29">
        <v>0</v>
      </c>
      <c r="H41" s="29">
        <v>0</v>
      </c>
      <c r="I41" s="30">
        <f t="shared" si="11"/>
        <v>0</v>
      </c>
    </row>
    <row r="42" spans="1:10" ht="14.25" customHeight="1" x14ac:dyDescent="0.25">
      <c r="B42" s="27"/>
      <c r="C42" s="28" t="s">
        <v>47</v>
      </c>
      <c r="D42" s="29">
        <v>0</v>
      </c>
      <c r="E42" s="29">
        <v>0</v>
      </c>
      <c r="F42" s="30">
        <f t="shared" si="10"/>
        <v>0</v>
      </c>
      <c r="G42" s="29">
        <v>0</v>
      </c>
      <c r="H42" s="29">
        <v>0</v>
      </c>
      <c r="I42" s="30">
        <f t="shared" si="11"/>
        <v>0</v>
      </c>
    </row>
    <row r="43" spans="1:10" ht="16.5" customHeight="1" x14ac:dyDescent="0.25">
      <c r="B43" s="27"/>
      <c r="C43" s="28" t="s">
        <v>48</v>
      </c>
      <c r="D43" s="29">
        <v>0</v>
      </c>
      <c r="E43" s="29">
        <v>0</v>
      </c>
      <c r="F43" s="30">
        <f t="shared" si="10"/>
        <v>0</v>
      </c>
      <c r="G43" s="29">
        <v>0</v>
      </c>
      <c r="H43" s="29">
        <v>0</v>
      </c>
      <c r="I43" s="30">
        <f t="shared" si="11"/>
        <v>0</v>
      </c>
    </row>
    <row r="44" spans="1:10" ht="25.5" customHeight="1" x14ac:dyDescent="0.25">
      <c r="B44" s="27"/>
      <c r="C44" s="28" t="s">
        <v>49</v>
      </c>
      <c r="D44" s="29">
        <v>0</v>
      </c>
      <c r="E44" s="29">
        <v>0</v>
      </c>
      <c r="F44" s="30">
        <f t="shared" si="10"/>
        <v>0</v>
      </c>
      <c r="G44" s="29">
        <v>0</v>
      </c>
      <c r="H44" s="29">
        <v>0</v>
      </c>
      <c r="I44" s="30">
        <f t="shared" si="11"/>
        <v>0</v>
      </c>
    </row>
    <row r="45" spans="1:10" ht="15" customHeight="1" x14ac:dyDescent="0.25">
      <c r="B45" s="27"/>
      <c r="C45" s="28" t="s">
        <v>50</v>
      </c>
      <c r="D45" s="29">
        <v>0</v>
      </c>
      <c r="E45" s="29">
        <v>0</v>
      </c>
      <c r="F45" s="30">
        <f t="shared" si="10"/>
        <v>0</v>
      </c>
      <c r="G45" s="29">
        <v>0</v>
      </c>
      <c r="H45" s="29">
        <v>0</v>
      </c>
      <c r="I45" s="30">
        <f t="shared" si="11"/>
        <v>0</v>
      </c>
    </row>
    <row r="46" spans="1:10" x14ac:dyDescent="0.25">
      <c r="A46" s="32"/>
      <c r="B46" s="27"/>
      <c r="C46" s="33" t="s">
        <v>51</v>
      </c>
      <c r="D46" s="29">
        <v>0</v>
      </c>
      <c r="E46" s="29">
        <v>0</v>
      </c>
      <c r="F46" s="30">
        <f t="shared" si="10"/>
        <v>0</v>
      </c>
      <c r="G46" s="29">
        <v>0</v>
      </c>
      <c r="H46" s="29">
        <v>0</v>
      </c>
      <c r="I46" s="30">
        <f t="shared" si="11"/>
        <v>0</v>
      </c>
      <c r="J46" s="34"/>
    </row>
    <row r="47" spans="1:10" ht="15" customHeight="1" x14ac:dyDescent="0.25">
      <c r="B47" s="27"/>
      <c r="C47" s="33" t="s">
        <v>52</v>
      </c>
      <c r="D47" s="29">
        <v>0</v>
      </c>
      <c r="E47" s="29">
        <v>0</v>
      </c>
      <c r="F47" s="30">
        <f t="shared" si="10"/>
        <v>0</v>
      </c>
      <c r="G47" s="29">
        <v>0</v>
      </c>
      <c r="H47" s="29">
        <v>0</v>
      </c>
      <c r="I47" s="30">
        <f t="shared" si="11"/>
        <v>0</v>
      </c>
    </row>
    <row r="48" spans="1:10" x14ac:dyDescent="0.25">
      <c r="B48" s="24" t="s">
        <v>53</v>
      </c>
      <c r="C48" s="25"/>
      <c r="D48" s="26">
        <f>SUM(D49:D57)</f>
        <v>90000</v>
      </c>
      <c r="E48" s="26">
        <f t="shared" ref="E48:I48" si="12">SUM(E49:E57)</f>
        <v>-55000</v>
      </c>
      <c r="F48" s="26">
        <f t="shared" si="12"/>
        <v>35000</v>
      </c>
      <c r="G48" s="26">
        <f t="shared" si="12"/>
        <v>0</v>
      </c>
      <c r="H48" s="26">
        <f t="shared" si="12"/>
        <v>0</v>
      </c>
      <c r="I48" s="26">
        <f t="shared" si="12"/>
        <v>35000</v>
      </c>
    </row>
    <row r="49" spans="2:9" ht="15" customHeight="1" x14ac:dyDescent="0.25">
      <c r="B49" s="27"/>
      <c r="C49" s="28" t="s">
        <v>54</v>
      </c>
      <c r="D49" s="29">
        <v>90000</v>
      </c>
      <c r="E49" s="29">
        <v>-55000</v>
      </c>
      <c r="F49" s="30">
        <f t="shared" ref="F49:F57" si="13">D49+E49</f>
        <v>35000</v>
      </c>
      <c r="G49" s="29">
        <v>0</v>
      </c>
      <c r="H49" s="29">
        <v>0</v>
      </c>
      <c r="I49" s="30">
        <f t="shared" ref="I49:I57" si="14">F49-G49</f>
        <v>35000</v>
      </c>
    </row>
    <row r="50" spans="2:9" ht="15" customHeight="1" x14ac:dyDescent="0.25">
      <c r="B50" s="27"/>
      <c r="C50" s="33" t="s">
        <v>55</v>
      </c>
      <c r="D50" s="29">
        <v>0</v>
      </c>
      <c r="E50" s="29">
        <v>0</v>
      </c>
      <c r="F50" s="30">
        <f t="shared" si="13"/>
        <v>0</v>
      </c>
      <c r="G50" s="29">
        <v>0</v>
      </c>
      <c r="H50" s="29">
        <v>0</v>
      </c>
      <c r="I50" s="30">
        <f t="shared" si="14"/>
        <v>0</v>
      </c>
    </row>
    <row r="51" spans="2:9" ht="15.75" customHeight="1" x14ac:dyDescent="0.25">
      <c r="B51" s="27"/>
      <c r="C51" s="33" t="s">
        <v>56</v>
      </c>
      <c r="D51" s="29">
        <v>0</v>
      </c>
      <c r="E51" s="29">
        <v>0</v>
      </c>
      <c r="F51" s="30">
        <f t="shared" si="13"/>
        <v>0</v>
      </c>
      <c r="G51" s="29">
        <v>0</v>
      </c>
      <c r="H51" s="29">
        <v>0</v>
      </c>
      <c r="I51" s="30">
        <f t="shared" si="14"/>
        <v>0</v>
      </c>
    </row>
    <row r="52" spans="2:9" ht="15" customHeight="1" x14ac:dyDescent="0.25">
      <c r="B52" s="27"/>
      <c r="C52" s="28" t="s">
        <v>57</v>
      </c>
      <c r="D52" s="29">
        <v>0</v>
      </c>
      <c r="E52" s="29">
        <v>0</v>
      </c>
      <c r="F52" s="30">
        <f t="shared" si="13"/>
        <v>0</v>
      </c>
      <c r="G52" s="29">
        <v>0</v>
      </c>
      <c r="H52" s="29">
        <v>0</v>
      </c>
      <c r="I52" s="30">
        <f t="shared" si="14"/>
        <v>0</v>
      </c>
    </row>
    <row r="53" spans="2:9" ht="18" customHeight="1" x14ac:dyDescent="0.25">
      <c r="B53" s="27"/>
      <c r="C53" s="28" t="s">
        <v>58</v>
      </c>
      <c r="D53" s="29">
        <v>0</v>
      </c>
      <c r="E53" s="29">
        <v>0</v>
      </c>
      <c r="F53" s="30">
        <f t="shared" si="13"/>
        <v>0</v>
      </c>
      <c r="G53" s="29">
        <v>0</v>
      </c>
      <c r="H53" s="29">
        <v>0</v>
      </c>
      <c r="I53" s="30">
        <f t="shared" si="14"/>
        <v>0</v>
      </c>
    </row>
    <row r="54" spans="2:9" ht="15" customHeight="1" x14ac:dyDescent="0.25">
      <c r="B54" s="27"/>
      <c r="C54" s="33" t="s">
        <v>59</v>
      </c>
      <c r="D54" s="35">
        <v>0</v>
      </c>
      <c r="E54" s="29">
        <v>0</v>
      </c>
      <c r="F54" s="30">
        <f t="shared" si="13"/>
        <v>0</v>
      </c>
      <c r="G54" s="29">
        <v>0</v>
      </c>
      <c r="H54" s="29">
        <v>0</v>
      </c>
      <c r="I54" s="30">
        <f t="shared" si="14"/>
        <v>0</v>
      </c>
    </row>
    <row r="55" spans="2:9" ht="15" customHeight="1" x14ac:dyDescent="0.25">
      <c r="B55" s="27"/>
      <c r="C55" s="33" t="s">
        <v>60</v>
      </c>
      <c r="D55" s="29">
        <v>0</v>
      </c>
      <c r="E55" s="29">
        <v>0</v>
      </c>
      <c r="F55" s="30">
        <f t="shared" si="13"/>
        <v>0</v>
      </c>
      <c r="G55" s="29">
        <v>0</v>
      </c>
      <c r="H55" s="29">
        <v>0</v>
      </c>
      <c r="I55" s="30">
        <f t="shared" si="14"/>
        <v>0</v>
      </c>
    </row>
    <row r="56" spans="2:9" ht="15" customHeight="1" x14ac:dyDescent="0.25">
      <c r="B56" s="27"/>
      <c r="C56" s="28" t="s">
        <v>61</v>
      </c>
      <c r="D56" s="29">
        <v>0</v>
      </c>
      <c r="E56" s="29">
        <v>0</v>
      </c>
      <c r="F56" s="30">
        <f t="shared" si="13"/>
        <v>0</v>
      </c>
      <c r="G56" s="29">
        <v>0</v>
      </c>
      <c r="H56" s="29">
        <v>0</v>
      </c>
      <c r="I56" s="30">
        <f t="shared" si="14"/>
        <v>0</v>
      </c>
    </row>
    <row r="57" spans="2:9" x14ac:dyDescent="0.25">
      <c r="B57" s="27"/>
      <c r="C57" s="28" t="s">
        <v>62</v>
      </c>
      <c r="D57" s="29">
        <v>0</v>
      </c>
      <c r="E57" s="29">
        <v>0</v>
      </c>
      <c r="F57" s="30">
        <f t="shared" si="13"/>
        <v>0</v>
      </c>
      <c r="G57" s="29">
        <v>0</v>
      </c>
      <c r="H57" s="29">
        <v>0</v>
      </c>
      <c r="I57" s="30">
        <f t="shared" si="14"/>
        <v>0</v>
      </c>
    </row>
    <row r="58" spans="2:9" x14ac:dyDescent="0.25">
      <c r="B58" s="24" t="s">
        <v>63</v>
      </c>
      <c r="C58" s="25"/>
      <c r="D58" s="31">
        <f>SUM(D59:D61)</f>
        <v>0</v>
      </c>
      <c r="E58" s="31">
        <f t="shared" ref="E58:I58" si="15">SUM(E59:E61)</f>
        <v>0</v>
      </c>
      <c r="F58" s="31">
        <f t="shared" si="15"/>
        <v>0</v>
      </c>
      <c r="G58" s="31">
        <f t="shared" si="15"/>
        <v>0</v>
      </c>
      <c r="H58" s="31">
        <f t="shared" si="15"/>
        <v>0</v>
      </c>
      <c r="I58" s="31">
        <f t="shared" si="15"/>
        <v>0</v>
      </c>
    </row>
    <row r="59" spans="2:9" ht="15.75" customHeight="1" x14ac:dyDescent="0.25">
      <c r="B59" s="27"/>
      <c r="C59" s="28" t="s">
        <v>64</v>
      </c>
      <c r="D59" s="29">
        <v>0</v>
      </c>
      <c r="E59" s="29">
        <v>0</v>
      </c>
      <c r="F59" s="30">
        <f>D59+E59</f>
        <v>0</v>
      </c>
      <c r="G59" s="29">
        <v>0</v>
      </c>
      <c r="H59" s="29">
        <v>0</v>
      </c>
      <c r="I59" s="30">
        <f>F59-G59</f>
        <v>0</v>
      </c>
    </row>
    <row r="60" spans="2:9" ht="15" customHeight="1" x14ac:dyDescent="0.25">
      <c r="B60" s="27"/>
      <c r="C60" s="28" t="s">
        <v>65</v>
      </c>
      <c r="D60" s="29">
        <v>0</v>
      </c>
      <c r="E60" s="29">
        <v>0</v>
      </c>
      <c r="F60" s="30">
        <f>D60+E60</f>
        <v>0</v>
      </c>
      <c r="G60" s="29">
        <v>0</v>
      </c>
      <c r="H60" s="29">
        <v>0</v>
      </c>
      <c r="I60" s="30">
        <f>F60-G60</f>
        <v>0</v>
      </c>
    </row>
    <row r="61" spans="2:9" ht="15" customHeight="1" x14ac:dyDescent="0.25">
      <c r="B61" s="27"/>
      <c r="C61" s="28" t="s">
        <v>66</v>
      </c>
      <c r="D61" s="29">
        <v>0</v>
      </c>
      <c r="E61" s="29">
        <v>0</v>
      </c>
      <c r="F61" s="30">
        <f>D61+E61</f>
        <v>0</v>
      </c>
      <c r="G61" s="29">
        <v>0</v>
      </c>
      <c r="H61" s="29">
        <v>0</v>
      </c>
      <c r="I61" s="30">
        <f>F61-G61</f>
        <v>0</v>
      </c>
    </row>
    <row r="62" spans="2:9" x14ac:dyDescent="0.25">
      <c r="B62" s="24" t="s">
        <v>67</v>
      </c>
      <c r="C62" s="25"/>
      <c r="D62" s="31">
        <f>SUM(D63:D69)</f>
        <v>0</v>
      </c>
      <c r="E62" s="31">
        <f t="shared" ref="E62:I62" si="16">SUM(E63:E69)</f>
        <v>0</v>
      </c>
      <c r="F62" s="31">
        <f t="shared" si="16"/>
        <v>0</v>
      </c>
      <c r="G62" s="31">
        <f t="shared" si="16"/>
        <v>0</v>
      </c>
      <c r="H62" s="31">
        <f t="shared" si="16"/>
        <v>0</v>
      </c>
      <c r="I62" s="31">
        <f t="shared" si="16"/>
        <v>0</v>
      </c>
    </row>
    <row r="63" spans="2:9" ht="25.5" customHeight="1" x14ac:dyDescent="0.25">
      <c r="B63" s="27"/>
      <c r="C63" s="28" t="s">
        <v>68</v>
      </c>
      <c r="D63" s="29">
        <v>0</v>
      </c>
      <c r="E63" s="29">
        <v>0</v>
      </c>
      <c r="F63" s="30">
        <f t="shared" ref="F63:F68" si="17">D63+E63</f>
        <v>0</v>
      </c>
      <c r="G63" s="29">
        <v>0</v>
      </c>
      <c r="H63" s="29">
        <v>0</v>
      </c>
      <c r="I63" s="30">
        <f t="shared" ref="I63:I68" si="18">F63-G63</f>
        <v>0</v>
      </c>
    </row>
    <row r="64" spans="2:9" ht="15.75" customHeight="1" x14ac:dyDescent="0.25">
      <c r="B64" s="27"/>
      <c r="C64" s="28" t="s">
        <v>69</v>
      </c>
      <c r="D64" s="29">
        <v>0</v>
      </c>
      <c r="E64" s="29">
        <v>0</v>
      </c>
      <c r="F64" s="30">
        <f t="shared" si="17"/>
        <v>0</v>
      </c>
      <c r="G64" s="29">
        <v>0</v>
      </c>
      <c r="H64" s="29">
        <v>0</v>
      </c>
      <c r="I64" s="30">
        <f t="shared" si="18"/>
        <v>0</v>
      </c>
    </row>
    <row r="65" spans="2:9" ht="15.75" customHeight="1" x14ac:dyDescent="0.25">
      <c r="B65" s="27"/>
      <c r="C65" s="28" t="s">
        <v>70</v>
      </c>
      <c r="D65" s="29">
        <v>0</v>
      </c>
      <c r="E65" s="29">
        <v>0</v>
      </c>
      <c r="F65" s="30">
        <f t="shared" si="17"/>
        <v>0</v>
      </c>
      <c r="G65" s="29">
        <v>0</v>
      </c>
      <c r="H65" s="29">
        <v>0</v>
      </c>
      <c r="I65" s="30">
        <f t="shared" si="18"/>
        <v>0</v>
      </c>
    </row>
    <row r="66" spans="2:9" ht="14.25" customHeight="1" x14ac:dyDescent="0.25">
      <c r="B66" s="27"/>
      <c r="C66" s="28" t="s">
        <v>71</v>
      </c>
      <c r="D66" s="29">
        <v>0</v>
      </c>
      <c r="E66" s="29">
        <v>0</v>
      </c>
      <c r="F66" s="30">
        <f t="shared" si="17"/>
        <v>0</v>
      </c>
      <c r="G66" s="29">
        <v>0</v>
      </c>
      <c r="H66" s="29">
        <v>0</v>
      </c>
      <c r="I66" s="30">
        <f t="shared" si="18"/>
        <v>0</v>
      </c>
    </row>
    <row r="67" spans="2:9" ht="25.5" customHeight="1" x14ac:dyDescent="0.25">
      <c r="B67" s="27"/>
      <c r="C67" s="28" t="s">
        <v>72</v>
      </c>
      <c r="D67" s="29">
        <v>0</v>
      </c>
      <c r="E67" s="29">
        <v>0</v>
      </c>
      <c r="F67" s="30">
        <f t="shared" si="17"/>
        <v>0</v>
      </c>
      <c r="G67" s="29">
        <v>0</v>
      </c>
      <c r="H67" s="29">
        <v>0</v>
      </c>
      <c r="I67" s="30">
        <f t="shared" si="18"/>
        <v>0</v>
      </c>
    </row>
    <row r="68" spans="2:9" ht="15.75" customHeight="1" x14ac:dyDescent="0.25">
      <c r="B68" s="27"/>
      <c r="C68" s="28" t="s">
        <v>73</v>
      </c>
      <c r="D68" s="29">
        <v>0</v>
      </c>
      <c r="E68" s="29">
        <v>0</v>
      </c>
      <c r="F68" s="30">
        <f t="shared" si="17"/>
        <v>0</v>
      </c>
      <c r="G68" s="29">
        <v>0</v>
      </c>
      <c r="H68" s="29">
        <v>0</v>
      </c>
      <c r="I68" s="30">
        <f t="shared" si="18"/>
        <v>0</v>
      </c>
    </row>
    <row r="69" spans="2:9" ht="27" customHeight="1" x14ac:dyDescent="0.25">
      <c r="B69" s="27"/>
      <c r="C69" s="28" t="s">
        <v>74</v>
      </c>
      <c r="D69" s="36">
        <v>0</v>
      </c>
      <c r="E69" s="36">
        <v>0</v>
      </c>
      <c r="F69" s="37">
        <v>0</v>
      </c>
      <c r="G69" s="36">
        <v>0</v>
      </c>
      <c r="H69" s="36">
        <v>0</v>
      </c>
      <c r="I69" s="37">
        <v>0</v>
      </c>
    </row>
    <row r="70" spans="2:9" x14ac:dyDescent="0.25">
      <c r="B70" s="24" t="s">
        <v>75</v>
      </c>
      <c r="C70" s="25"/>
      <c r="D70" s="31">
        <f>SUM(D71:D73)</f>
        <v>0</v>
      </c>
      <c r="E70" s="31">
        <f t="shared" ref="E70:I70" si="19">SUM(E71:E73)</f>
        <v>0</v>
      </c>
      <c r="F70" s="31">
        <f t="shared" si="19"/>
        <v>0</v>
      </c>
      <c r="G70" s="31">
        <f t="shared" si="19"/>
        <v>0</v>
      </c>
      <c r="H70" s="31">
        <f t="shared" si="19"/>
        <v>0</v>
      </c>
      <c r="I70" s="31">
        <f t="shared" si="19"/>
        <v>0</v>
      </c>
    </row>
    <row r="71" spans="2:9" ht="12.75" customHeight="1" x14ac:dyDescent="0.25">
      <c r="B71" s="27"/>
      <c r="C71" s="28" t="s">
        <v>76</v>
      </c>
      <c r="D71" s="29">
        <v>0</v>
      </c>
      <c r="E71" s="29">
        <v>0</v>
      </c>
      <c r="F71" s="30">
        <f>D71+E71</f>
        <v>0</v>
      </c>
      <c r="G71" s="29">
        <v>0</v>
      </c>
      <c r="H71" s="29">
        <v>0</v>
      </c>
      <c r="I71" s="30">
        <f>F71-G71</f>
        <v>0</v>
      </c>
    </row>
    <row r="72" spans="2:9" x14ac:dyDescent="0.25">
      <c r="B72" s="27"/>
      <c r="C72" s="28" t="s">
        <v>77</v>
      </c>
      <c r="D72" s="29">
        <v>0</v>
      </c>
      <c r="E72" s="29">
        <v>0</v>
      </c>
      <c r="F72" s="30">
        <f>D72+E72</f>
        <v>0</v>
      </c>
      <c r="G72" s="29">
        <v>0</v>
      </c>
      <c r="H72" s="29">
        <v>0</v>
      </c>
      <c r="I72" s="30">
        <f>F72-G72</f>
        <v>0</v>
      </c>
    </row>
    <row r="73" spans="2:9" x14ac:dyDescent="0.25">
      <c r="B73" s="27"/>
      <c r="C73" s="28" t="s">
        <v>78</v>
      </c>
      <c r="D73" s="29">
        <v>0</v>
      </c>
      <c r="E73" s="29">
        <v>0</v>
      </c>
      <c r="F73" s="30">
        <f>D73+E73</f>
        <v>0</v>
      </c>
      <c r="G73" s="29">
        <v>0</v>
      </c>
      <c r="H73" s="29">
        <v>0</v>
      </c>
      <c r="I73" s="30">
        <f>F73-G73</f>
        <v>0</v>
      </c>
    </row>
    <row r="74" spans="2:9" x14ac:dyDescent="0.25">
      <c r="B74" s="24" t="s">
        <v>79</v>
      </c>
      <c r="C74" s="25"/>
      <c r="D74" s="31">
        <f>SUM(D75:D81)</f>
        <v>1100784.1200000001</v>
      </c>
      <c r="E74" s="31">
        <f t="shared" ref="E74:I74" si="20">SUM(E75:E81)</f>
        <v>-576821.36</v>
      </c>
      <c r="F74" s="31">
        <f t="shared" si="20"/>
        <v>523962.76000000013</v>
      </c>
      <c r="G74" s="31">
        <f t="shared" si="20"/>
        <v>0</v>
      </c>
      <c r="H74" s="31">
        <f t="shared" si="20"/>
        <v>0</v>
      </c>
      <c r="I74" s="31">
        <f t="shared" si="20"/>
        <v>523962.76000000013</v>
      </c>
    </row>
    <row r="75" spans="2:9" ht="15.75" customHeight="1" x14ac:dyDescent="0.25">
      <c r="B75" s="27"/>
      <c r="C75" s="28" t="s">
        <v>80</v>
      </c>
      <c r="D75" s="29">
        <v>0</v>
      </c>
      <c r="E75" s="29">
        <v>0</v>
      </c>
      <c r="F75" s="30">
        <f t="shared" ref="F75:F81" si="21">D75+E75</f>
        <v>0</v>
      </c>
      <c r="G75" s="29">
        <v>0</v>
      </c>
      <c r="H75" s="29">
        <v>0</v>
      </c>
      <c r="I75" s="30">
        <f t="shared" ref="I75:I81" si="22">F75-G75</f>
        <v>0</v>
      </c>
    </row>
    <row r="76" spans="2:9" ht="15.75" customHeight="1" x14ac:dyDescent="0.25">
      <c r="B76" s="27"/>
      <c r="C76" s="28" t="s">
        <v>81</v>
      </c>
      <c r="D76" s="29">
        <v>0</v>
      </c>
      <c r="E76" s="29">
        <v>0</v>
      </c>
      <c r="F76" s="30">
        <f t="shared" si="21"/>
        <v>0</v>
      </c>
      <c r="G76" s="29">
        <v>0</v>
      </c>
      <c r="H76" s="29">
        <v>0</v>
      </c>
      <c r="I76" s="30">
        <f t="shared" si="22"/>
        <v>0</v>
      </c>
    </row>
    <row r="77" spans="2:9" ht="15.75" customHeight="1" x14ac:dyDescent="0.25">
      <c r="B77" s="27"/>
      <c r="C77" s="28" t="s">
        <v>82</v>
      </c>
      <c r="D77" s="29">
        <v>0</v>
      </c>
      <c r="E77" s="29">
        <v>0</v>
      </c>
      <c r="F77" s="30">
        <f t="shared" si="21"/>
        <v>0</v>
      </c>
      <c r="G77" s="29">
        <v>0</v>
      </c>
      <c r="H77" s="29">
        <v>0</v>
      </c>
      <c r="I77" s="30">
        <f t="shared" si="22"/>
        <v>0</v>
      </c>
    </row>
    <row r="78" spans="2:9" ht="15.75" customHeight="1" x14ac:dyDescent="0.25">
      <c r="B78" s="27"/>
      <c r="C78" s="28" t="s">
        <v>83</v>
      </c>
      <c r="D78" s="29">
        <v>0</v>
      </c>
      <c r="E78" s="29">
        <v>0</v>
      </c>
      <c r="F78" s="30">
        <f t="shared" si="21"/>
        <v>0</v>
      </c>
      <c r="G78" s="29">
        <v>0</v>
      </c>
      <c r="H78" s="29">
        <v>0</v>
      </c>
      <c r="I78" s="30">
        <f t="shared" si="22"/>
        <v>0</v>
      </c>
    </row>
    <row r="79" spans="2:9" ht="15.75" customHeight="1" x14ac:dyDescent="0.25">
      <c r="B79" s="27"/>
      <c r="C79" s="28" t="s">
        <v>84</v>
      </c>
      <c r="D79" s="29">
        <v>0</v>
      </c>
      <c r="E79" s="29">
        <v>0</v>
      </c>
      <c r="F79" s="30">
        <f t="shared" si="21"/>
        <v>0</v>
      </c>
      <c r="G79" s="29">
        <v>0</v>
      </c>
      <c r="H79" s="29">
        <v>0</v>
      </c>
      <c r="I79" s="30">
        <f t="shared" si="22"/>
        <v>0</v>
      </c>
    </row>
    <row r="80" spans="2:9" x14ac:dyDescent="0.25">
      <c r="B80" s="27"/>
      <c r="C80" s="28" t="s">
        <v>85</v>
      </c>
      <c r="D80" s="29">
        <v>0</v>
      </c>
      <c r="E80" s="29">
        <v>0</v>
      </c>
      <c r="F80" s="30">
        <f t="shared" si="21"/>
        <v>0</v>
      </c>
      <c r="G80" s="29">
        <v>0</v>
      </c>
      <c r="H80" s="29">
        <v>0</v>
      </c>
      <c r="I80" s="30">
        <f t="shared" si="22"/>
        <v>0</v>
      </c>
    </row>
    <row r="81" spans="2:9" ht="24" x14ac:dyDescent="0.25">
      <c r="B81" s="27"/>
      <c r="C81" s="28" t="s">
        <v>86</v>
      </c>
      <c r="D81" s="38">
        <v>1100784.1200000001</v>
      </c>
      <c r="E81" s="38">
        <v>-576821.36</v>
      </c>
      <c r="F81" s="39">
        <f t="shared" si="21"/>
        <v>523962.76000000013</v>
      </c>
      <c r="G81" s="38">
        <v>0</v>
      </c>
      <c r="H81" s="38">
        <v>0</v>
      </c>
      <c r="I81" s="39">
        <f t="shared" si="22"/>
        <v>523962.76000000013</v>
      </c>
    </row>
    <row r="82" spans="2:9" x14ac:dyDescent="0.25">
      <c r="B82" s="40"/>
      <c r="C82" s="41" t="s">
        <v>87</v>
      </c>
      <c r="D82" s="42">
        <f>+D74+D70+D62+D58+D48+D38+D28+D18+D10</f>
        <v>11122006</v>
      </c>
      <c r="E82" s="42">
        <f t="shared" ref="E82:I82" si="23">+E74+E70+E62+E58+E48+E38+E28+E18+E10</f>
        <v>-4.7293724492192268E-11</v>
      </c>
      <c r="F82" s="42">
        <f t="shared" si="23"/>
        <v>11122006</v>
      </c>
      <c r="G82" s="42">
        <f t="shared" si="23"/>
        <v>5429833.5999999996</v>
      </c>
      <c r="H82" s="42">
        <f t="shared" si="23"/>
        <v>5429833.5999999996</v>
      </c>
      <c r="I82" s="42">
        <f t="shared" si="23"/>
        <v>5692172.3999999994</v>
      </c>
    </row>
  </sheetData>
  <mergeCells count="16">
    <mergeCell ref="B62:C62"/>
    <mergeCell ref="B70:C70"/>
    <mergeCell ref="B74:C74"/>
    <mergeCell ref="B10:C10"/>
    <mergeCell ref="B18:C18"/>
    <mergeCell ref="B28:C28"/>
    <mergeCell ref="B38:C38"/>
    <mergeCell ref="B48:C48"/>
    <mergeCell ref="B58:C58"/>
    <mergeCell ref="B3:I3"/>
    <mergeCell ref="B4:I4"/>
    <mergeCell ref="B5:I5"/>
    <mergeCell ref="B6:I6"/>
    <mergeCell ref="B7:C9"/>
    <mergeCell ref="D7:H7"/>
    <mergeCell ref="I7:I8"/>
  </mergeCells>
  <printOptions horizontalCentered="1"/>
  <pageMargins left="0.31496062992125984" right="0.31496062992125984" top="0.35433070866141736" bottom="0.35433070866141736" header="0" footer="0"/>
  <pageSetup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IP-4</vt:lpstr>
      <vt:lpstr>'IP-4'!Área_de_impresión</vt:lpstr>
      <vt:lpstr>'IP-4'!Títulos_a_imprimir</vt:lpstr>
    </vt:vector>
  </TitlesOfParts>
  <Company>UTMAR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ISIDRO MARIN L</dc:creator>
  <cp:lastModifiedBy>ISIDRO MARIN L</cp:lastModifiedBy>
  <dcterms:created xsi:type="dcterms:W3CDTF">2019-08-26T05:51:37Z</dcterms:created>
  <dcterms:modified xsi:type="dcterms:W3CDTF">2019-08-26T05:52:17Z</dcterms:modified>
</cp:coreProperties>
</file>